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CONTABLE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K34" i="1" s="1"/>
  <c r="D33" i="1"/>
  <c r="G33" i="1" s="1"/>
  <c r="H33" i="1" s="1"/>
  <c r="H32" i="1"/>
  <c r="H31" i="1"/>
  <c r="G31" i="1"/>
  <c r="H30" i="1"/>
  <c r="G30" i="1"/>
  <c r="H29" i="1"/>
  <c r="G29" i="1"/>
  <c r="H28" i="1"/>
  <c r="G28" i="1"/>
  <c r="D27" i="1"/>
  <c r="G27" i="1" s="1"/>
  <c r="H27" i="1" s="1"/>
  <c r="G26" i="1"/>
  <c r="H26" i="1" s="1"/>
  <c r="D26" i="1"/>
  <c r="D24" i="1" s="1"/>
  <c r="G24" i="1" s="1"/>
  <c r="H24" i="1" s="1"/>
  <c r="F24" i="1"/>
  <c r="E24" i="1"/>
  <c r="D22" i="1"/>
  <c r="G22" i="1" s="1"/>
  <c r="D21" i="1"/>
  <c r="G21" i="1" s="1"/>
  <c r="D20" i="1"/>
  <c r="G20" i="1" s="1"/>
  <c r="D19" i="1"/>
  <c r="G19" i="1" s="1"/>
  <c r="K18" i="1"/>
  <c r="H18" i="1"/>
  <c r="G18" i="1"/>
  <c r="G17" i="1"/>
  <c r="H17" i="1" s="1"/>
  <c r="G16" i="1"/>
  <c r="H16" i="1" s="1"/>
  <c r="F14" i="1"/>
  <c r="E14" i="1"/>
  <c r="E12" i="1" s="1"/>
  <c r="F12" i="1"/>
  <c r="K22" i="1" l="1"/>
  <c r="H22" i="1"/>
  <c r="H19" i="1"/>
  <c r="K19" i="1"/>
  <c r="K20" i="1"/>
  <c r="H20" i="1"/>
  <c r="H21" i="1"/>
  <c r="K21" i="1"/>
  <c r="D14" i="1"/>
  <c r="H3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<sst xmlns="http://schemas.openxmlformats.org/spreadsheetml/2006/main" count="35" uniqueCount="34">
  <si>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</si>
  <si>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2018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</si>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</sst>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3" fontId="2" fillId="0" borderId="0" xfId="0" applyNumberFormat="1" applyFont="1" applyAlignment="1">
      <alignment horizontal="center" vertical="center"/>
    </xf>
    <xf numFmtId="165" fontId="8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17">
          <cell r="D17">
            <v>47231.44</v>
          </cell>
        </row>
        <row r="18">
          <cell r="D18">
            <v>21267110.710000001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K17" sqref="K17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4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71"/>
      <c r="D1" s="71"/>
      <c r="E1" s="71"/>
      <c r="F1" s="71"/>
      <c r="G1" s="71"/>
      <c r="H1" s="2"/>
      <c r="I1" s="3"/>
      <c r="J1" s="4"/>
      <c r="K1" s="4"/>
    </row>
    <row r="2" spans="1:11" s="5" customFormat="1" ht="14.1" customHeight="1" x14ac:dyDescent="0.2">
      <c r="A2" s="1"/>
      <c r="B2" s="2"/>
      <c r="C2" s="71" t="s">
        <v>0</v>
      </c>
      <c r="D2" s="71"/>
      <c r="E2" s="71"/>
      <c r="F2" s="71"/>
      <c r="G2" s="71"/>
      <c r="H2" s="2"/>
      <c r="I2" s="3"/>
      <c r="J2" s="3"/>
      <c r="K2" s="4"/>
    </row>
    <row r="3" spans="1:11" s="5" customFormat="1" ht="14.1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3"/>
      <c r="J3" s="3"/>
      <c r="K3" s="4"/>
    </row>
    <row r="4" spans="1:11" s="5" customFormat="1" ht="14.1" customHeight="1" x14ac:dyDescent="0.2">
      <c r="A4" s="1"/>
      <c r="B4" s="2"/>
      <c r="C4" s="71" t="s">
        <v>2</v>
      </c>
      <c r="D4" s="71"/>
      <c r="E4" s="71"/>
      <c r="F4" s="71"/>
      <c r="G4" s="71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3" t="s">
        <v>4</v>
      </c>
      <c r="E5" s="73"/>
      <c r="F5" s="73"/>
      <c r="H5" s="8"/>
      <c r="I5" s="8"/>
    </row>
    <row r="6" spans="1:11" s="5" customFormat="1" ht="6.75" customHeight="1" x14ac:dyDescent="0.2">
      <c r="A6" s="62"/>
      <c r="B6" s="62"/>
      <c r="C6" s="62"/>
      <c r="D6" s="62"/>
      <c r="E6" s="62"/>
      <c r="F6" s="62"/>
      <c r="G6" s="62"/>
      <c r="H6" s="62"/>
      <c r="I6" s="62"/>
    </row>
    <row r="7" spans="1:11" s="5" customFormat="1" ht="3" customHeight="1" x14ac:dyDescent="0.2">
      <c r="A7" s="62"/>
      <c r="B7" s="62"/>
      <c r="C7" s="62"/>
      <c r="D7" s="62"/>
      <c r="E7" s="62"/>
      <c r="F7" s="62"/>
      <c r="G7" s="62"/>
      <c r="H7" s="62"/>
      <c r="I7" s="62"/>
    </row>
    <row r="8" spans="1:11" s="13" customFormat="1" ht="25.5" x14ac:dyDescent="0.2">
      <c r="A8" s="9"/>
      <c r="B8" s="63" t="s">
        <v>5</v>
      </c>
      <c r="C8" s="63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4"/>
      <c r="C9" s="64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5"/>
      <c r="B10" s="62"/>
      <c r="C10" s="62"/>
      <c r="D10" s="62"/>
      <c r="E10" s="62"/>
      <c r="F10" s="62"/>
      <c r="G10" s="62"/>
      <c r="H10" s="62"/>
      <c r="I10" s="66"/>
    </row>
    <row r="11" spans="1:11" s="5" customFormat="1" ht="3" customHeight="1" x14ac:dyDescent="0.2">
      <c r="A11" s="67"/>
      <c r="B11" s="68"/>
      <c r="C11" s="68"/>
      <c r="D11" s="68"/>
      <c r="E11" s="68"/>
      <c r="F11" s="68"/>
      <c r="G11" s="68"/>
      <c r="H11" s="68"/>
      <c r="I11" s="69"/>
      <c r="J11" s="4"/>
      <c r="K11" s="4"/>
    </row>
    <row r="12" spans="1:11" s="5" customFormat="1" x14ac:dyDescent="0.2">
      <c r="A12" s="18"/>
      <c r="B12" s="70" t="s">
        <v>13</v>
      </c>
      <c r="C12" s="70"/>
      <c r="D12" s="19">
        <f>+D14+D24</f>
        <v>73377201.739999995</v>
      </c>
      <c r="E12" s="19">
        <f>+E14+E24</f>
        <v>198860518.53</v>
      </c>
      <c r="F12" s="19">
        <f>+F14+F24</f>
        <v>143055212.24000001</v>
      </c>
      <c r="G12" s="20">
        <f>D12+E12-F12</f>
        <v>129182508.02999997</v>
      </c>
      <c r="H12" s="20">
        <f>(G12-D12)</f>
        <v>55805306.289999977</v>
      </c>
      <c r="I12" s="21"/>
      <c r="J12" s="4"/>
      <c r="K12" s="4"/>
    </row>
    <row r="13" spans="1:11" s="5" customFormat="1" ht="5.0999999999999996" customHeight="1" x14ac:dyDescent="0.2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x14ac:dyDescent="0.2">
      <c r="A14" s="23"/>
      <c r="B14" s="61" t="s">
        <v>14</v>
      </c>
      <c r="C14" s="61"/>
      <c r="D14" s="24">
        <f>SUM(D16:D22)</f>
        <v>23366870.550000001</v>
      </c>
      <c r="E14" s="24">
        <f>SUM(E16:E22)</f>
        <v>176193256.81</v>
      </c>
      <c r="F14" s="24">
        <f>SUM(F16:F22)</f>
        <v>143055212.24000001</v>
      </c>
      <c r="G14" s="20">
        <f>D14+E14-F14</f>
        <v>56504915.120000005</v>
      </c>
      <c r="H14" s="20">
        <f>+G14-D14</f>
        <v>33138044.570000004</v>
      </c>
      <c r="I14" s="25"/>
      <c r="J14" s="4"/>
      <c r="K14" s="26"/>
    </row>
    <row r="15" spans="1:11" s="5" customFormat="1" ht="5.0999999999999996" customHeight="1" x14ac:dyDescent="0.2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">
      <c r="A16" s="27"/>
      <c r="B16" s="57" t="s">
        <v>15</v>
      </c>
      <c r="C16" s="57"/>
      <c r="D16" s="31">
        <v>15426523.51</v>
      </c>
      <c r="E16" s="31">
        <v>114015021.59</v>
      </c>
      <c r="F16" s="31">
        <v>94250972.129999995</v>
      </c>
      <c r="G16" s="31">
        <f>D16+E16-F16</f>
        <v>35190572.970000014</v>
      </c>
      <c r="H16" s="31">
        <f>-(G16-D16)</f>
        <v>-19764049.460000016</v>
      </c>
      <c r="I16" s="30"/>
      <c r="J16" s="4"/>
      <c r="K16" s="32"/>
    </row>
    <row r="17" spans="1:14" s="5" customFormat="1" ht="19.5" customHeight="1" x14ac:dyDescent="0.2">
      <c r="A17" s="27"/>
      <c r="B17" s="57" t="s">
        <v>16</v>
      </c>
      <c r="C17" s="57"/>
      <c r="D17" s="31">
        <v>3530.66</v>
      </c>
      <c r="E17" s="31">
        <v>40767167.93</v>
      </c>
      <c r="F17" s="31">
        <v>40723467.149999999</v>
      </c>
      <c r="G17" s="31">
        <f>D17+E17-F17</f>
        <v>47231.439999997616</v>
      </c>
      <c r="H17" s="31">
        <f>G17-D17</f>
        <v>43700.779999997612</v>
      </c>
      <c r="I17" s="30"/>
      <c r="J17" s="4"/>
      <c r="K17" s="26"/>
    </row>
    <row r="18" spans="1:14" s="5" customFormat="1" ht="19.5" customHeight="1" x14ac:dyDescent="0.2">
      <c r="A18" s="27"/>
      <c r="B18" s="57" t="s">
        <v>17</v>
      </c>
      <c r="C18" s="57"/>
      <c r="D18" s="31">
        <v>7936816.3799999999</v>
      </c>
      <c r="E18" s="31">
        <v>21411067.289999999</v>
      </c>
      <c r="F18" s="31">
        <v>8080772.96</v>
      </c>
      <c r="G18" s="31">
        <f>D18+E18-F18</f>
        <v>21267110.709999997</v>
      </c>
      <c r="H18" s="31">
        <f>G18-D18</f>
        <v>13330294.329999998</v>
      </c>
      <c r="I18" s="30"/>
      <c r="J18" s="4"/>
      <c r="K18" s="26" t="str">
        <f>IF(G18=[1]ESF!D18," ","Error")</f>
        <v xml:space="preserve"> </v>
      </c>
    </row>
    <row r="19" spans="1:14" s="5" customFormat="1" ht="19.5" customHeight="1" x14ac:dyDescent="0.2">
      <c r="A19" s="27"/>
      <c r="B19" s="57" t="s">
        <v>18</v>
      </c>
      <c r="C19" s="57"/>
      <c r="D19" s="33">
        <f>+[1]ESF!E19</f>
        <v>0</v>
      </c>
      <c r="E19" s="33">
        <v>0</v>
      </c>
      <c r="F19" s="33">
        <v>0</v>
      </c>
      <c r="G19" s="34">
        <f>+D19+E19-F19</f>
        <v>0</v>
      </c>
      <c r="H19" s="34">
        <f>+G19-D19</f>
        <v>0</v>
      </c>
      <c r="I19" s="30"/>
      <c r="J19" s="4"/>
      <c r="K19" s="26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7"/>
      <c r="B20" s="57" t="s">
        <v>20</v>
      </c>
      <c r="C20" s="57"/>
      <c r="D20" s="33">
        <f>+[1]ESF!E20</f>
        <v>0</v>
      </c>
      <c r="E20" s="33">
        <v>0</v>
      </c>
      <c r="F20" s="33">
        <v>0</v>
      </c>
      <c r="G20" s="34">
        <f>+D20+E20-F20</f>
        <v>0</v>
      </c>
      <c r="H20" s="34">
        <f>+G20-D20</f>
        <v>0</v>
      </c>
      <c r="I20" s="30"/>
      <c r="J20" s="4"/>
      <c r="K20" s="26" t="str">
        <f>IF(G20=[1]ESF!D20," ","Error")</f>
        <v xml:space="preserve"> </v>
      </c>
    </row>
    <row r="21" spans="1:14" s="5" customFormat="1" ht="19.5" customHeight="1" x14ac:dyDescent="0.2">
      <c r="A21" s="27"/>
      <c r="B21" s="57" t="s">
        <v>21</v>
      </c>
      <c r="C21" s="57"/>
      <c r="D21" s="33">
        <f>+[1]ESF!E21</f>
        <v>0</v>
      </c>
      <c r="E21" s="33">
        <v>0</v>
      </c>
      <c r="F21" s="33">
        <v>0</v>
      </c>
      <c r="G21" s="34">
        <f>+D21+E21-F21</f>
        <v>0</v>
      </c>
      <c r="H21" s="34">
        <f>+G21-D21</f>
        <v>0</v>
      </c>
      <c r="I21" s="30"/>
      <c r="J21" s="4"/>
      <c r="K21" s="26" t="str">
        <f>IF(G21=[1]ESF!D21," ","Error")</f>
        <v xml:space="preserve"> </v>
      </c>
      <c r="L21" s="5" t="s">
        <v>19</v>
      </c>
    </row>
    <row r="22" spans="1:14" ht="19.5" customHeight="1" x14ac:dyDescent="0.2">
      <c r="A22" s="27"/>
      <c r="B22" s="57" t="s">
        <v>22</v>
      </c>
      <c r="C22" s="57"/>
      <c r="D22" s="33">
        <f>+[1]ESF!E22</f>
        <v>0</v>
      </c>
      <c r="E22" s="33">
        <v>0</v>
      </c>
      <c r="F22" s="33">
        <v>0</v>
      </c>
      <c r="G22" s="34">
        <f>+D22+E22-F22</f>
        <v>0</v>
      </c>
      <c r="H22" s="34">
        <f>+G22-D22</f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5"/>
      <c r="C23" s="35"/>
      <c r="D23" s="36"/>
      <c r="E23" s="36"/>
      <c r="F23" s="36"/>
      <c r="G23" s="36"/>
      <c r="H23" s="36"/>
      <c r="I23" s="30"/>
      <c r="K23" s="26"/>
    </row>
    <row r="24" spans="1:14" x14ac:dyDescent="0.2">
      <c r="A24" s="23"/>
      <c r="B24" s="61" t="s">
        <v>23</v>
      </c>
      <c r="C24" s="61"/>
      <c r="D24" s="24">
        <f>+D26+D27+D28+D29+D30+D31+D32+D33+D34</f>
        <v>50010331.189999998</v>
      </c>
      <c r="E24" s="24">
        <f>SUM(E26:E34)</f>
        <v>22667261.719999999</v>
      </c>
      <c r="F24" s="24">
        <f>SUM(F26:F34)</f>
        <v>0</v>
      </c>
      <c r="G24" s="20">
        <f>D24+E24-F24</f>
        <v>72677592.909999996</v>
      </c>
      <c r="H24" s="20">
        <f>-(-G24+D24)</f>
        <v>22667261.719999999</v>
      </c>
      <c r="I24" s="25"/>
      <c r="K24" s="26"/>
    </row>
    <row r="25" spans="1:14" ht="5.0999999999999996" customHeight="1" x14ac:dyDescent="0.2">
      <c r="A25" s="27"/>
      <c r="B25" s="28"/>
      <c r="C25" s="35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7" t="s">
        <v>24</v>
      </c>
      <c r="C26" s="57"/>
      <c r="D26" s="33">
        <f>+[1]ESF!E29</f>
        <v>0</v>
      </c>
      <c r="E26" s="33">
        <v>0</v>
      </c>
      <c r="F26" s="33">
        <v>0</v>
      </c>
      <c r="G26" s="34">
        <f>+D26+E26-F26</f>
        <v>0</v>
      </c>
      <c r="H26" s="34">
        <f>+G26-D26</f>
        <v>0</v>
      </c>
      <c r="I26" s="30"/>
      <c r="K26" s="26"/>
    </row>
    <row r="27" spans="1:14" ht="19.5" customHeight="1" x14ac:dyDescent="0.2">
      <c r="A27" s="27"/>
      <c r="B27" s="57" t="s">
        <v>25</v>
      </c>
      <c r="C27" s="57"/>
      <c r="D27" s="33">
        <f>+[1]ESF!E30</f>
        <v>0</v>
      </c>
      <c r="E27" s="33">
        <v>0</v>
      </c>
      <c r="F27" s="33">
        <v>0</v>
      </c>
      <c r="G27" s="34">
        <f t="shared" ref="G27:G34" si="0">+D27+E27-F27</f>
        <v>0</v>
      </c>
      <c r="H27" s="34">
        <f t="shared" ref="H27:H34" si="1">+G27-D27</f>
        <v>0</v>
      </c>
      <c r="I27" s="30"/>
      <c r="K27" s="26"/>
    </row>
    <row r="28" spans="1:14" ht="19.5" customHeight="1" x14ac:dyDescent="0.2">
      <c r="A28" s="27"/>
      <c r="B28" s="57" t="s">
        <v>26</v>
      </c>
      <c r="C28" s="57"/>
      <c r="D28" s="31">
        <v>44611515.539999999</v>
      </c>
      <c r="E28" s="31">
        <v>21115591.719999999</v>
      </c>
      <c r="F28" s="31">
        <v>0</v>
      </c>
      <c r="G28" s="31">
        <f>D28+E28-F28</f>
        <v>65727107.259999998</v>
      </c>
      <c r="H28" s="34">
        <f>+G28-D28</f>
        <v>21115591.719999999</v>
      </c>
      <c r="I28" s="30"/>
      <c r="K28" s="26"/>
    </row>
    <row r="29" spans="1:14" ht="19.5" customHeight="1" x14ac:dyDescent="0.2">
      <c r="A29" s="27"/>
      <c r="B29" s="57" t="s">
        <v>27</v>
      </c>
      <c r="C29" s="57"/>
      <c r="D29" s="31">
        <v>6874693.79</v>
      </c>
      <c r="E29" s="31">
        <v>1551670</v>
      </c>
      <c r="F29" s="31">
        <v>0</v>
      </c>
      <c r="G29" s="31">
        <f>D29+E29-F29</f>
        <v>8426363.7899999991</v>
      </c>
      <c r="H29" s="34">
        <f>+G29-D29</f>
        <v>1551669.9999999991</v>
      </c>
      <c r="I29" s="30"/>
      <c r="K29" s="26"/>
    </row>
    <row r="30" spans="1:14" ht="19.5" customHeight="1" x14ac:dyDescent="0.2">
      <c r="A30" s="27"/>
      <c r="B30" s="57" t="s">
        <v>28</v>
      </c>
      <c r="C30" s="57"/>
      <c r="D30" s="31">
        <v>0</v>
      </c>
      <c r="E30" s="33">
        <v>0</v>
      </c>
      <c r="F30" s="33">
        <v>0</v>
      </c>
      <c r="G30" s="34">
        <f t="shared" si="0"/>
        <v>0</v>
      </c>
      <c r="H30" s="34">
        <f t="shared" si="1"/>
        <v>0</v>
      </c>
      <c r="I30" s="30"/>
      <c r="K30" s="26"/>
    </row>
    <row r="31" spans="1:14" ht="19.5" customHeight="1" x14ac:dyDescent="0.2">
      <c r="A31" s="27"/>
      <c r="B31" s="57" t="s">
        <v>29</v>
      </c>
      <c r="C31" s="57"/>
      <c r="D31" s="31">
        <v>-1475878.18</v>
      </c>
      <c r="E31" s="33">
        <v>0</v>
      </c>
      <c r="F31" s="33">
        <v>0</v>
      </c>
      <c r="G31" s="31">
        <f t="shared" si="0"/>
        <v>-1475878.18</v>
      </c>
      <c r="H31" s="34">
        <f t="shared" si="1"/>
        <v>0</v>
      </c>
      <c r="I31" s="30"/>
      <c r="K31" s="26"/>
    </row>
    <row r="32" spans="1:14" ht="19.5" customHeight="1" x14ac:dyDescent="0.2">
      <c r="A32" s="27"/>
      <c r="B32" s="57" t="s">
        <v>30</v>
      </c>
      <c r="C32" s="57"/>
      <c r="D32" s="31">
        <v>0.04</v>
      </c>
      <c r="E32" s="33">
        <v>0</v>
      </c>
      <c r="F32" s="33">
        <v>0</v>
      </c>
      <c r="G32" s="31">
        <v>0.04</v>
      </c>
      <c r="H32" s="34">
        <f>-(G32-D32)</f>
        <v>0</v>
      </c>
      <c r="I32" s="30"/>
      <c r="K32" s="26"/>
    </row>
    <row r="33" spans="1:17" ht="19.5" customHeight="1" x14ac:dyDescent="0.2">
      <c r="A33" s="27"/>
      <c r="B33" s="57" t="s">
        <v>31</v>
      </c>
      <c r="C33" s="57"/>
      <c r="D33" s="33">
        <f>+[1]ESF!E36</f>
        <v>0</v>
      </c>
      <c r="E33" s="33">
        <v>0</v>
      </c>
      <c r="F33" s="33">
        <v>0</v>
      </c>
      <c r="G33" s="34">
        <f t="shared" si="0"/>
        <v>0</v>
      </c>
      <c r="H33" s="34">
        <f t="shared" si="1"/>
        <v>0</v>
      </c>
      <c r="I33" s="30"/>
      <c r="K33" s="26"/>
    </row>
    <row r="34" spans="1:17" ht="19.5" customHeight="1" x14ac:dyDescent="0.2">
      <c r="A34" s="27"/>
      <c r="B34" s="57" t="s">
        <v>32</v>
      </c>
      <c r="C34" s="57"/>
      <c r="D34" s="33">
        <f>+[1]ESF!E37</f>
        <v>0</v>
      </c>
      <c r="E34" s="33">
        <v>0</v>
      </c>
      <c r="F34" s="33">
        <v>0</v>
      </c>
      <c r="G34" s="34">
        <f t="shared" si="0"/>
        <v>0</v>
      </c>
      <c r="H34" s="34">
        <f t="shared" si="1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5"/>
      <c r="C35" s="35"/>
      <c r="D35" s="37"/>
      <c r="E35" s="38"/>
      <c r="F35" s="38"/>
      <c r="G35" s="38"/>
      <c r="H35" s="38"/>
      <c r="I35" s="30"/>
      <c r="K35" s="26"/>
    </row>
    <row r="36" spans="1:17" ht="6" customHeight="1" x14ac:dyDescent="0.2">
      <c r="A36" s="58"/>
      <c r="B36" s="59"/>
      <c r="C36" s="59"/>
      <c r="D36" s="59"/>
      <c r="E36" s="59"/>
      <c r="F36" s="59"/>
      <c r="G36" s="59"/>
      <c r="H36" s="59"/>
      <c r="I36" s="60"/>
    </row>
    <row r="37" spans="1:17" ht="6" customHeight="1" x14ac:dyDescent="0.2">
      <c r="A37" s="39"/>
      <c r="B37" s="40"/>
      <c r="C37" s="41"/>
      <c r="E37" s="39"/>
      <c r="F37" s="39"/>
      <c r="G37" s="39"/>
      <c r="H37" s="39"/>
      <c r="I37" s="39"/>
    </row>
    <row r="38" spans="1:17" ht="15" customHeight="1" x14ac:dyDescent="0.2">
      <c r="A38" s="5"/>
      <c r="B38" s="52" t="s">
        <v>33</v>
      </c>
      <c r="C38" s="52"/>
      <c r="D38" s="52"/>
      <c r="E38" s="52"/>
      <c r="F38" s="52"/>
      <c r="G38" s="52"/>
      <c r="H38" s="52"/>
      <c r="I38" s="43"/>
      <c r="J38" s="43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43"/>
      <c r="C39" s="44"/>
      <c r="D39" s="45"/>
      <c r="E39" s="45"/>
      <c r="F39" s="5"/>
      <c r="G39" s="46"/>
      <c r="H39" s="44"/>
      <c r="I39" s="45"/>
      <c r="J39" s="45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53"/>
      <c r="C40" s="53"/>
      <c r="D40" s="45"/>
      <c r="E40" s="47"/>
      <c r="F40" s="47"/>
      <c r="G40" s="47"/>
      <c r="H40" s="47"/>
      <c r="I40" s="45"/>
      <c r="J40" s="45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4"/>
      <c r="C41" s="54"/>
      <c r="D41" s="48"/>
      <c r="E41" s="54"/>
      <c r="F41" s="54"/>
      <c r="G41" s="55"/>
      <c r="H41" s="55"/>
      <c r="I41" s="49"/>
      <c r="J41" s="5"/>
      <c r="P41" s="5"/>
      <c r="Q41" s="5"/>
    </row>
    <row r="42" spans="1:17" ht="14.1" customHeight="1" x14ac:dyDescent="0.2">
      <c r="A42" s="5"/>
      <c r="B42" s="56"/>
      <c r="C42" s="56"/>
      <c r="D42" s="50"/>
      <c r="E42" s="56"/>
      <c r="F42" s="56"/>
      <c r="G42" s="55"/>
      <c r="H42" s="55"/>
      <c r="I42" s="49"/>
      <c r="J42" s="5"/>
      <c r="P42" s="5"/>
      <c r="Q42" s="5"/>
    </row>
    <row r="43" spans="1:17" x14ac:dyDescent="0.2">
      <c r="B43" s="5"/>
      <c r="C43" s="5"/>
      <c r="D43" s="51"/>
      <c r="E43" s="5"/>
      <c r="F43" s="5"/>
      <c r="G43" s="5"/>
      <c r="H43" s="5"/>
    </row>
    <row r="44" spans="1:17" x14ac:dyDescent="0.2">
      <c r="B44" s="5"/>
      <c r="C44" s="5"/>
      <c r="D44" s="51"/>
      <c r="E44" s="5"/>
      <c r="F44" s="5"/>
      <c r="G44" s="5"/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2018-10-11T20:33:37Z</dcterms:created>
  <dcterms:modified xsi:type="dcterms:W3CDTF">2018-10-15T15:56:28Z</dcterms:modified>
</cp:coreProperties>
</file>